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E4ADA8F-38D3-4ABD-BC04-A70101D05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ftn1" localSheetId="0">Лист1!$A$6</definedName>
    <definedName name="_ftn2" localSheetId="0">Лист1!$A$14</definedName>
    <definedName name="_ftnref1" localSheetId="0">Лист1!$G$3</definedName>
    <definedName name="_ftnref2" localSheetId="0">Лист1!$H$3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G7" i="1"/>
  <c r="G6" i="1"/>
  <c r="G5" i="1"/>
  <c r="H7" i="1" l="1"/>
  <c r="H6" i="1"/>
  <c r="I5" i="1" l="1"/>
  <c r="J5" i="1"/>
  <c r="J6" i="1" l="1"/>
  <c r="I6" i="1"/>
  <c r="J7" i="1"/>
  <c r="I7" i="1"/>
  <c r="J8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<sst xmlns="http://schemas.openxmlformats.org/spreadsheetml/2006/main" count="22" uniqueCount="19">
  <si>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</si>
  <si>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товара, работы, услуги, входящих в объект закупки</t>
  </si>
  <si>
    <t>Основные характеристики закупаемого товара, работ, услуг</t>
  </si>
  <si>
    <t>Ед. изм.</t>
  </si>
  <si>
    <t xml:space="preserve">Кол-во </t>
  </si>
  <si>
    <r>
      <t>Источник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Федеральная служба государственной статистики</t>
    </r>
  </si>
  <si>
    <t xml:space="preserve">Начальное (максимальное) значение цены по позиции (рублей) </t>
  </si>
  <si>
    <t>Бензин автомобильный (розничная реализация)</t>
  </si>
  <si>
    <t>АИ-95 в соответствии с Описанием объекта закупки</t>
  </si>
  <si>
    <t>Литр; кубический дециметр</t>
  </si>
  <si>
    <r>
      <t>Коэффициент стоимости отвлечения денежных средств</t>
    </r>
    <r>
      <rPr>
        <vertAlign val="superscript"/>
        <sz val="9"/>
        <color rgb="FF000000"/>
        <rFont val="Times New Roman"/>
        <family val="1"/>
        <charset val="204"/>
      </rPr>
      <t>1</t>
    </r>
  </si>
  <si>
    <r>
      <t>Начальная (максимальная) цена по позиции (рублей)</t>
    </r>
    <r>
      <rPr>
        <vertAlign val="superscript"/>
        <sz val="9"/>
        <color rgb="FF000000"/>
        <rFont val="Times New Roman"/>
        <family val="1"/>
        <charset val="204"/>
      </rPr>
      <t>2</t>
    </r>
  </si>
  <si>
    <t>Дизельное топливо в соответствии с Описанием объекта закупки</t>
  </si>
  <si>
    <t>Итого:</t>
  </si>
  <si>
    <r>
      <rPr>
        <sz val="14"/>
        <color theme="1"/>
        <rFont val="Calibri"/>
        <family val="2"/>
        <charset val="204"/>
        <scheme val="minor"/>
      </rPr>
      <t>«Обоснование начальной (максимальной) цены контракта»</t>
    </r>
    <r>
      <rPr>
        <sz val="11"/>
        <color theme="1"/>
        <rFont val="Calibri"/>
        <family val="2"/>
        <scheme val="minor"/>
      </rPr>
      <t xml:space="preserve">
Расчет произведен на основании Приказа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ФАС России)
Заказчик производит анализ рынка согласно пункта 6 Приказа ФАС России на основании предоставляемых данных Федеральной службы государственной статистики (http://ssl.rosstat.gov.ru/storage/mediabank/156_08-10-2025.html) О ПОТРЕБИТЕЛЬСКИХ ЦЕНАХ НА НЕФТЕПРОДУКТЫ С С 30 СЕНТЯБРЯ ПО 6 ОКТЯБРЯ 2025 ГОДА (Средние потребительские цены на бензин автомобильный и дизельное топливо на 6 ОКТЯБРЯ 2025 года по Московской области)
</t>
    </r>
  </si>
  <si>
    <t>Топливо дизельное летнее (розничная реализация)</t>
  </si>
  <si>
    <t>Топливо дизельное зимнее (розничная реализация)</t>
  </si>
  <si>
    <t>Начальная (максимальная) цена единицы продукции (рублей)</t>
  </si>
  <si>
    <r>
      <t xml:space="preserve">Максимальное значение цены контракта: 1 044 650 (один миллион сорок четыре тысячи шестьсот пятьдесят) рублей 00 копеек**
</t>
    </r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 xml:space="preserve"> Пунктом 7 Приказа ФАС России установлено:
Дополнительно с учетом условий поставки Товара, в том числе сроков и объемов поставки, наличия авансирования, порядка расчетов за поставленный Товар, могут применяться коэффициенты стоимости отвлечения денежных средств при предоставлении отсрочки платежа в размере текущей ставки рефинансирования Банка России и коэффициент перехода на сезонный вид продукции, рассчитанный на основании статистических данных аналогичного периода поставки предыдущего года:
Кодс = (Кцб/100)/12*N + 1
Где Кодс – коэффициент отвлечения денежных средств
Кцб –ключевая ставка на момент расчета, %
N - количеством месяцев поставки или количество месяцев исполнения контракта
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 xml:space="preserve"> Начальная (максимальная) цена по позиции (рублей) определяется путем перемножения столбцов 6 и 7. 
Директор по закупкам ООО "ЮВС Авиа": _____________________/ Хлестунова Екатерина Сергеевна
«____» ___________ 2025 г. (дата утверждения указана в листе подписания)
** - Снижение НМЦК на 0.112514065% обосновано размерами финансового обеспечения: пункт 2 статьи 72 Бюджетного кодекса Российской Федерации (БК РФ); п. 2. ст. 72 «Государственные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обязательств, за исключением случаев, установленных пунктом 3 настоящей статьи».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</si>
</sst>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9" fillId="0" borderId="1" xfId="0" applyFont="1" applyBorder="1"/>
    <xf numFmtId="4" fontId="9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workbookViewId="0">
      <selection activeCell="A10" sqref="A10:J10"/>
    </sheetView>
  </sheetViews>
  <sheetFormatPr defaultRowHeight="15" x14ac:dyDescent="0.25"/>
  <cols>
    <col min="1" max="1" width="6.28515625" customWidth="1"/>
    <col min="2" max="2" width="22" customWidth="1"/>
    <col min="3" max="3" width="24.140625" customWidth="1"/>
    <col min="4" max="4" width="12.7109375" customWidth="1"/>
    <col min="6" max="6" width="19.7109375" customWidth="1"/>
    <col min="7" max="7" width="18.7109375" customWidth="1"/>
    <col min="8" max="8" width="17" customWidth="1"/>
    <col min="9" max="9" width="29.5703125" customWidth="1"/>
    <col min="10" max="10" width="20.5703125" customWidth="1"/>
  </cols>
  <sheetData>
    <row r="1" spans="1:10" ht="163.5" customHeight="1" x14ac:dyDescent="0.2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thickBot="1" x14ac:dyDescent="0.3"/>
    <row r="3" spans="1:10" ht="67.5" customHeight="1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10</v>
      </c>
      <c r="H3" s="5" t="s">
        <v>11</v>
      </c>
      <c r="I3" s="5" t="s">
        <v>17</v>
      </c>
      <c r="J3" s="5" t="s">
        <v>6</v>
      </c>
    </row>
    <row r="4" spans="1:10" ht="15.75" thickBot="1" x14ac:dyDescent="0.3">
      <c r="A4" s="7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</row>
    <row r="5" spans="1:10" ht="39" thickBot="1" x14ac:dyDescent="0.3">
      <c r="A5" s="8">
        <v>1</v>
      </c>
      <c r="B5" s="1" t="s">
        <v>15</v>
      </c>
      <c r="C5" s="9" t="s">
        <v>12</v>
      </c>
      <c r="D5" s="9" t="s">
        <v>9</v>
      </c>
      <c r="E5" s="10">
        <v>2000</v>
      </c>
      <c r="F5" s="11">
        <v>70.23</v>
      </c>
      <c r="G5" s="11">
        <f>((17/100)/12*12+1)</f>
        <v>1.17</v>
      </c>
      <c r="H5" s="11">
        <f>ROUND((F5*G5),2)</f>
        <v>82.17</v>
      </c>
      <c r="I5" s="11">
        <f>H5</f>
        <v>82.17</v>
      </c>
      <c r="J5" s="11">
        <f>(E5*H5)</f>
        <v>164340</v>
      </c>
    </row>
    <row r="6" spans="1:10" ht="39" thickBot="1" x14ac:dyDescent="0.3">
      <c r="A6" s="12">
        <v>2</v>
      </c>
      <c r="B6" s="6" t="s">
        <v>7</v>
      </c>
      <c r="C6" s="3" t="s">
        <v>8</v>
      </c>
      <c r="D6" s="3" t="s">
        <v>9</v>
      </c>
      <c r="E6" s="13">
        <v>7000</v>
      </c>
      <c r="F6" s="4">
        <v>66.3</v>
      </c>
      <c r="G6" s="11">
        <f>((17/100)/12*12+1)</f>
        <v>1.17</v>
      </c>
      <c r="H6" s="11">
        <f>ROUND((F6*G6),2)</f>
        <v>77.569999999999993</v>
      </c>
      <c r="I6" s="11">
        <f t="shared" ref="I6:I7" si="0">H6</f>
        <v>77.569999999999993</v>
      </c>
      <c r="J6" s="11">
        <f t="shared" ref="J6:J7" si="1">(E6*H6)</f>
        <v>542990</v>
      </c>
    </row>
    <row r="7" spans="1:10" ht="39" thickBot="1" x14ac:dyDescent="0.3">
      <c r="A7" s="12">
        <v>3</v>
      </c>
      <c r="B7" s="6" t="s">
        <v>16</v>
      </c>
      <c r="C7" s="3" t="s">
        <v>12</v>
      </c>
      <c r="D7" s="3" t="s">
        <v>9</v>
      </c>
      <c r="E7" s="13">
        <v>4000</v>
      </c>
      <c r="F7" s="4">
        <v>72.08</v>
      </c>
      <c r="G7" s="11">
        <f>((17/100)/12*12+1)</f>
        <v>1.17</v>
      </c>
      <c r="H7" s="11">
        <f>ROUND((F7*G7),2)</f>
        <v>84.33</v>
      </c>
      <c r="I7" s="11">
        <f t="shared" si="0"/>
        <v>84.33</v>
      </c>
      <c r="J7" s="11">
        <f t="shared" si="1"/>
        <v>337320</v>
      </c>
    </row>
    <row r="8" spans="1:10" ht="25.5" customHeight="1" thickBot="1" x14ac:dyDescent="0.3">
      <c r="I8" s="20" t="s">
        <v>13</v>
      </c>
      <c r="J8" s="21">
        <f>SUM(J5:J7)</f>
        <v>1044650</v>
      </c>
    </row>
    <row r="9" spans="1:10" x14ac:dyDescent="0.25">
      <c r="I9" s="14"/>
      <c r="J9" s="15"/>
    </row>
    <row r="10" spans="1:10" ht="323.25" customHeight="1" x14ac:dyDescent="0.25">
      <c r="A10" s="16" t="s">
        <v>18</v>
      </c>
      <c r="B10" s="17"/>
      <c r="C10" s="17"/>
      <c r="D10" s="17"/>
      <c r="E10" s="17"/>
      <c r="F10" s="17"/>
      <c r="G10" s="17"/>
      <c r="H10" s="17"/>
      <c r="I10" s="17"/>
      <c r="J10" s="17"/>
    </row>
  </sheetData>
  <mergeCells count="2">
    <mergeCell ref="A10:J10"/>
    <mergeCell ref="A1:J1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Лист1!_ftn1</vt:lpstr>
      <vt:lpstr>Лист1!_ftn2</vt:lpstr>
      <vt:lpstr>Лист1!_ftnref1</vt:lpstr>
      <vt:lpstr>Лист1!_ftnref2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2025-11-05T12:33:48Z</dcterms:modified>
</cp:coreProperties>
</file>