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activeTab="1"/>
  </bookViews>
  <sheets>
    <sheet name="Рассчет баллов" sheetId="5" r:id="rId1"/>
    <sheet name="Порядок присвоения баллов" sheetId="9" r:id="rId2"/>
  </sheets>
  <calcPr calcId="162913"/>
</workbook>
</file>

<file path=xl/calcChain.xml><?xml version="1.0" encoding="utf-8"?>
<calcChain xmlns="http://schemas.openxmlformats.org/spreadsheetml/2006/main">
  <c r="I11" i="5" l="1"/>
  <c r="J10" i="5" s="1"/>
  <c r="J8" i="5" l="1"/>
  <c r="J9" i="5"/>
  <c r="D11" i="5" l="1"/>
  <c r="E10" i="5" s="1"/>
  <c r="F10" i="5" s="1"/>
  <c r="G10" i="5" s="1"/>
  <c r="K9" i="5"/>
  <c r="L9" i="5" s="1"/>
  <c r="K8" i="5" l="1"/>
  <c r="K10" i="5"/>
  <c r="E8" i="5"/>
  <c r="F8" i="5" s="1"/>
  <c r="G8" i="5" s="1"/>
  <c r="L10" i="5" l="1"/>
  <c r="M10" i="5" s="1"/>
  <c r="M9" i="5"/>
  <c r="L8" i="5"/>
  <c r="M8" i="5" s="1"/>
  <c r="E9" i="5"/>
  <c r="F9" i="5" s="1"/>
  <c r="G9" i="5" s="1"/>
  <c r="H10" i="5"/>
  <c r="H9" i="5" l="1"/>
  <c r="N9" i="5" s="1"/>
  <c r="N10" i="5"/>
  <c r="H8" i="5"/>
  <c r="N8" i="5" s="1"/>
  <c r="L11" i="5"/>
  <c r="G11" i="5" l="1"/>
  <c r="O10" i="5"/>
  <c r="O8" i="5"/>
  <c r="O9" i="5"/>
</calcChain>
</file>

<file path=xl/sharedStrings.xml><?xml version="1.0" encoding="utf-8"?>
<sst xmlns="http://schemas.openxmlformats.org/spreadsheetml/2006/main" count="57" uniqueCount="44">
  <si>
    <t>Комментарий к подсчету</t>
  </si>
  <si>
    <t>ОБЩИЙ ИТОГ:</t>
  </si>
  <si>
    <t xml:space="preserve">Участник 1: </t>
  </si>
  <si>
    <t xml:space="preserve">Участник 2: </t>
  </si>
  <si>
    <t xml:space="preserve">Участник 3: </t>
  </si>
  <si>
    <t>Удельный вес для подсчета баллов</t>
  </si>
  <si>
    <t xml:space="preserve">№ участника </t>
  </si>
  <si>
    <t>Наименование участника</t>
  </si>
  <si>
    <t>№ параметра</t>
  </si>
  <si>
    <t>Общее кол-во баллов</t>
  </si>
  <si>
    <t>max/min значение для расчета</t>
  </si>
  <si>
    <t>-</t>
  </si>
  <si>
    <t xml:space="preserve">Сумма по параметрам </t>
  </si>
  <si>
    <t xml:space="preserve">ИТОГО 
по разделу "Стоимостные критерии" </t>
  </si>
  <si>
    <t>Стоимостные критерии оценки</t>
  </si>
  <si>
    <t>Итоговое кол-во баллов*вес</t>
  </si>
  <si>
    <t>Сумма баллов по не стоимостным и стоимостным критериям</t>
  </si>
  <si>
    <t>РАСЧИТЫВАЕТСЯ АВТОМАТИЧЕСКИ</t>
  </si>
  <si>
    <t>Позиция, рейтинг</t>
  </si>
  <si>
    <t>Критерии отбора Участников запроса предложений</t>
  </si>
  <si>
    <t xml:space="preserve">ИТОГО 
по разделу "Нестоимостные оценки" </t>
  </si>
  <si>
    <t>Вес фактора, баллы</t>
  </si>
  <si>
    <t>Коэффициент значимочти критерия</t>
  </si>
  <si>
    <t>№</t>
  </si>
  <si>
    <t>Критерии отбора:</t>
  </si>
  <si>
    <t>Баллы</t>
  </si>
  <si>
    <t>Порядок присвоения баллов по каждому из критерий оценки</t>
  </si>
  <si>
    <t>Заполняется Заказчиком по результатам полученных заявок</t>
  </si>
  <si>
    <t>Количество баллов</t>
  </si>
  <si>
    <t>Ценовые предложения Участников</t>
  </si>
  <si>
    <t>Нестоимостные критерии оценки</t>
  </si>
  <si>
    <t xml:space="preserve"> Расчет производитс по формуле Ц=Пi/Пmax*100, Пi - количество баллов оцениваемого Участника /Пmax - Максимальное количество баллов</t>
  </si>
  <si>
    <t xml:space="preserve">Ценовое предложение </t>
  </si>
  <si>
    <t>Ценовое предложение</t>
  </si>
  <si>
    <t xml:space="preserve">Ц=Пmin/Пi*100
</t>
  </si>
  <si>
    <t>Количество баллов, присуждаемых по критерию оценки "Ценовое предложение" определяется по формуле, где, Пmin- минимальное предложение из предложений по критерию оценки, сделанных участниками закупки; Пi-предложение оцениваемого участника; Ц- значение присвоенного балла.</t>
  </si>
  <si>
    <t>Наименование 1</t>
  </si>
  <si>
    <t>Наименование 2</t>
  </si>
  <si>
    <t>Наименование 3</t>
  </si>
  <si>
    <t>Соответствие предлагаемого решения требованиям к платформе (оценка по чек-листу)</t>
  </si>
  <si>
    <t xml:space="preserve">100 - более 99% максимального количества скорринговых баллов
50 - от 90% до 99% максимального количества скорринговых баллов
0 - менее 90% максимального количества скорринговых баллов
</t>
  </si>
  <si>
    <t>Баллы присуждаются по результатам оценки по чек-листу, в зависимости от процента скорринговых баллов, относительно максимального количества скорринговых баллов.</t>
  </si>
  <si>
    <t>Нестоимостные критерии - 100 баллов/70%</t>
  </si>
  <si>
    <t>Стоимостные критерии - 100 Баллов /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</si>
</sst>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ahoma"/>
      <family val="2"/>
      <charset val="204"/>
    </font>
    <font>
      <sz val="10"/>
      <color theme="4" tint="-0.249977111117893"/>
      <name val="Tahoma"/>
      <family val="2"/>
      <charset val="204"/>
    </font>
    <font>
      <b/>
      <sz val="10"/>
      <color theme="4" tint="-0.249977111117893"/>
      <name val="Tahoma"/>
      <family val="2"/>
      <charset val="204"/>
    </font>
    <font>
      <sz val="9"/>
      <color theme="4" tint="-0.249977111117893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B050"/>
      <name val="Arial"/>
      <family val="2"/>
      <charset val="204"/>
    </font>
    <font>
      <b/>
      <sz val="10"/>
      <color rgb="FF00B05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color theme="1"/>
      <name val="Tahoma"/>
      <family val="2"/>
      <charset val="204"/>
    </font>
    <font>
      <b/>
      <i/>
      <sz val="10"/>
      <name val="Tahoma"/>
      <family val="2"/>
      <charset val="204"/>
    </font>
    <font>
      <b/>
      <i/>
      <sz val="1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8"/>
      <name val="Tahoma"/>
      <family val="2"/>
      <charset val="204"/>
    </font>
    <font>
      <sz val="1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431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9" fontId="17" fillId="0" borderId="0" xfId="0" applyNumberFormat="1" applyFont="1"/>
    <xf numFmtId="0" fontId="17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2" borderId="0" xfId="0" applyFill="1"/>
    <xf numFmtId="0" fontId="12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0" fillId="0" borderId="7" xfId="0" applyNumberFormat="1" applyFill="1" applyBorder="1" applyAlignment="1">
      <alignment horizontal="center" wrapText="1"/>
    </xf>
    <xf numFmtId="9" fontId="16" fillId="0" borderId="7" xfId="0" applyNumberFormat="1" applyFont="1" applyFill="1" applyBorder="1" applyAlignment="1">
      <alignment wrapText="1"/>
    </xf>
    <xf numFmtId="0" fontId="22" fillId="0" borderId="0" xfId="0" applyFont="1"/>
    <xf numFmtId="9" fontId="19" fillId="0" borderId="0" xfId="0" applyNumberFormat="1" applyFont="1"/>
    <xf numFmtId="0" fontId="0" fillId="0" borderId="7" xfId="0" applyFill="1" applyBorder="1"/>
    <xf numFmtId="4" fontId="13" fillId="4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12" fillId="4" borderId="1" xfId="0" applyNumberFormat="1" applyFont="1" applyFill="1" applyBorder="1" applyAlignment="1">
      <alignment horizontal="center" vertical="center" wrapText="1"/>
    </xf>
    <xf numFmtId="9" fontId="22" fillId="2" borderId="0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10" fontId="0" fillId="0" borderId="0" xfId="0" applyNumberFormat="1"/>
    <xf numFmtId="9" fontId="0" fillId="0" borderId="0" xfId="0" applyNumberFormat="1"/>
    <xf numFmtId="2" fontId="20" fillId="5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Fill="1" applyBorder="1" applyAlignment="1">
      <alignment vertical="center" wrapText="1"/>
    </xf>
    <xf numFmtId="9" fontId="24" fillId="5" borderId="8" xfId="0" applyNumberFormat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vertical="center"/>
    </xf>
    <xf numFmtId="2" fontId="26" fillId="0" borderId="1" xfId="1" applyNumberFormat="1" applyFont="1" applyBorder="1" applyAlignment="1">
      <alignment horizontal="center" vertical="center" wrapText="1"/>
    </xf>
    <xf numFmtId="2" fontId="26" fillId="6" borderId="5" xfId="1" applyNumberFormat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9" fontId="14" fillId="3" borderId="1" xfId="2" applyFont="1" applyFill="1" applyBorder="1" applyAlignment="1">
      <alignment horizontal="center" vertical="center" wrapText="1"/>
    </xf>
    <xf numFmtId="1" fontId="18" fillId="6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23" fillId="4" borderId="8" xfId="0" applyNumberFormat="1" applyFont="1" applyFill="1" applyBorder="1" applyAlignment="1">
      <alignment horizontal="center" vertical="center" wrapText="1"/>
    </xf>
    <xf numFmtId="9" fontId="23" fillId="4" borderId="9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Medium9"/>
  <colors>
    <mruColors>
      <color rgb="FFF8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70" zoomScaleNormal="70" workbookViewId="0">
      <selection activeCell="J13" sqref="J13"/>
    </sheetView>
  </sheetViews>
  <sheetFormatPr defaultRowHeight="15" x14ac:dyDescent="0.25"/>
  <cols>
    <col min="1" max="1" width="17.42578125" customWidth="1"/>
    <col min="2" max="2" width="28.5703125" customWidth="1"/>
    <col min="3" max="3" width="19.85546875" customWidth="1"/>
    <col min="4" max="4" width="13.28515625" customWidth="1"/>
    <col min="5" max="5" width="15" customWidth="1"/>
    <col min="6" max="6" width="15.7109375" customWidth="1"/>
    <col min="7" max="7" width="14.5703125" customWidth="1"/>
    <col min="8" max="8" width="14.5703125" customWidth="1" collapsed="1"/>
    <col min="9" max="12" width="14.5703125" customWidth="1"/>
    <col min="13" max="13" width="15.5703125" customWidth="1" collapsed="1"/>
    <col min="14" max="15" width="15.5703125" customWidth="1"/>
  </cols>
  <sheetData>
    <row r="1" spans="1:17" s="22" customFormat="1" ht="67.5" customHeight="1" thickBot="1" x14ac:dyDescent="0.3">
      <c r="A1" s="61" t="s">
        <v>27</v>
      </c>
      <c r="B1" s="62"/>
      <c r="C1" s="37" t="s">
        <v>17</v>
      </c>
      <c r="D1" s="28"/>
      <c r="E1" s="28"/>
      <c r="F1" s="28"/>
      <c r="G1" s="63"/>
      <c r="H1" s="63"/>
      <c r="I1" s="63"/>
      <c r="J1" s="63"/>
      <c r="K1" s="63"/>
      <c r="L1" s="63"/>
      <c r="M1" s="63"/>
      <c r="N1" s="63"/>
      <c r="O1" s="64"/>
      <c r="Q1" s="23"/>
    </row>
    <row r="2" spans="1:17" ht="23.25" customHeight="1" x14ac:dyDescent="0.3">
      <c r="A2" s="24"/>
      <c r="B2" s="21"/>
      <c r="C2" s="20"/>
      <c r="D2" s="57" t="s">
        <v>30</v>
      </c>
      <c r="E2" s="58"/>
      <c r="F2" s="58"/>
      <c r="G2" s="52" t="s">
        <v>20</v>
      </c>
      <c r="H2" s="52"/>
      <c r="I2" s="53" t="s">
        <v>14</v>
      </c>
      <c r="J2" s="53"/>
      <c r="K2" s="53"/>
      <c r="L2" s="52" t="s">
        <v>13</v>
      </c>
      <c r="M2" s="52"/>
      <c r="N2" s="51" t="s">
        <v>1</v>
      </c>
      <c r="O2" s="51"/>
      <c r="Q2" s="5"/>
    </row>
    <row r="3" spans="1:17" ht="39.75" customHeight="1" x14ac:dyDescent="0.3">
      <c r="A3" s="50" t="s">
        <v>6</v>
      </c>
      <c r="B3" s="50" t="s">
        <v>7</v>
      </c>
      <c r="C3" s="13" t="s">
        <v>8</v>
      </c>
      <c r="D3" s="57">
        <v>1</v>
      </c>
      <c r="E3" s="59"/>
      <c r="F3" s="60"/>
      <c r="G3" s="52"/>
      <c r="H3" s="52"/>
      <c r="I3" s="54">
        <v>1</v>
      </c>
      <c r="J3" s="55"/>
      <c r="K3" s="56"/>
      <c r="L3" s="52"/>
      <c r="M3" s="52"/>
      <c r="N3" s="51"/>
      <c r="O3" s="51"/>
      <c r="Q3" s="5"/>
    </row>
    <row r="4" spans="1:17" ht="183" customHeight="1" x14ac:dyDescent="0.3">
      <c r="A4" s="50"/>
      <c r="B4" s="50"/>
      <c r="C4" s="11" t="s">
        <v>19</v>
      </c>
      <c r="D4" s="65" t="s">
        <v>39</v>
      </c>
      <c r="E4" s="65"/>
      <c r="F4" s="65"/>
      <c r="G4" s="52"/>
      <c r="H4" s="52"/>
      <c r="I4" s="65" t="s">
        <v>33</v>
      </c>
      <c r="J4" s="65"/>
      <c r="K4" s="65"/>
      <c r="L4" s="52"/>
      <c r="M4" s="52"/>
      <c r="N4" s="51"/>
      <c r="O4" s="51"/>
      <c r="Q4" s="6"/>
    </row>
    <row r="5" spans="1:17" ht="47.25" customHeight="1" x14ac:dyDescent="0.25">
      <c r="A5" s="50"/>
      <c r="B5" s="50"/>
      <c r="C5" s="11" t="s">
        <v>5</v>
      </c>
      <c r="D5" s="43">
        <v>100</v>
      </c>
      <c r="E5" s="44"/>
      <c r="F5" s="45"/>
      <c r="G5" s="48">
        <v>0.7</v>
      </c>
      <c r="H5" s="48"/>
      <c r="I5" s="49">
        <v>100</v>
      </c>
      <c r="J5" s="49"/>
      <c r="K5" s="49"/>
      <c r="L5" s="48">
        <v>0.3</v>
      </c>
      <c r="M5" s="48"/>
      <c r="N5" s="47" t="s">
        <v>16</v>
      </c>
      <c r="O5" s="47"/>
    </row>
    <row r="6" spans="1:17" ht="118.9" customHeight="1" x14ac:dyDescent="0.25">
      <c r="A6" s="50"/>
      <c r="B6" s="50"/>
      <c r="C6" s="11" t="s">
        <v>0</v>
      </c>
      <c r="D6" s="2" t="s">
        <v>28</v>
      </c>
      <c r="E6" s="2" t="s">
        <v>22</v>
      </c>
      <c r="F6" s="1" t="s">
        <v>21</v>
      </c>
      <c r="G6" s="7" t="s">
        <v>12</v>
      </c>
      <c r="H6" s="8" t="s">
        <v>15</v>
      </c>
      <c r="I6" s="2" t="s">
        <v>29</v>
      </c>
      <c r="J6" s="2" t="s">
        <v>22</v>
      </c>
      <c r="K6" s="1" t="s">
        <v>21</v>
      </c>
      <c r="L6" s="7" t="s">
        <v>12</v>
      </c>
      <c r="M6" s="8" t="s">
        <v>15</v>
      </c>
      <c r="N6" s="8" t="s">
        <v>9</v>
      </c>
      <c r="O6" s="8" t="s">
        <v>18</v>
      </c>
    </row>
    <row r="7" spans="1:17" s="10" customFormat="1" ht="19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7" ht="15" customHeight="1" x14ac:dyDescent="0.25">
      <c r="A8" s="14" t="s">
        <v>2</v>
      </c>
      <c r="B8" s="33" t="s">
        <v>36</v>
      </c>
      <c r="C8" s="9"/>
      <c r="D8" s="27">
        <v>1</v>
      </c>
      <c r="E8" s="16">
        <f>D8/D$11</f>
        <v>1</v>
      </c>
      <c r="F8" s="15">
        <f>E8*D$5</f>
        <v>100</v>
      </c>
      <c r="G8" s="18">
        <f>F8</f>
        <v>100</v>
      </c>
      <c r="H8" s="17">
        <f>G8*$G$5</f>
        <v>70</v>
      </c>
      <c r="I8" s="25">
        <v>1</v>
      </c>
      <c r="J8" s="16">
        <f>I$11/I$8</f>
        <v>1</v>
      </c>
      <c r="K8" s="15">
        <f>I11/I8*I5</f>
        <v>100</v>
      </c>
      <c r="L8" s="18">
        <f>K8</f>
        <v>100</v>
      </c>
      <c r="M8" s="17">
        <f>L8*L$5</f>
        <v>30</v>
      </c>
      <c r="N8" s="17">
        <f>H8+M8</f>
        <v>100</v>
      </c>
      <c r="O8" s="19">
        <f>RANK(N8,N$8:N$10)</f>
        <v>1</v>
      </c>
    </row>
    <row r="9" spans="1:17" ht="15" customHeight="1" x14ac:dyDescent="0.25">
      <c r="A9" s="14" t="s">
        <v>3</v>
      </c>
      <c r="B9" s="33" t="s">
        <v>37</v>
      </c>
      <c r="C9" s="9"/>
      <c r="D9" s="27">
        <v>1</v>
      </c>
      <c r="E9" s="16">
        <f>D9/D$11</f>
        <v>1</v>
      </c>
      <c r="F9" s="15">
        <f t="shared" ref="F9" si="0">E9*D$5</f>
        <v>100</v>
      </c>
      <c r="G9" s="18">
        <f t="shared" ref="G9:G10" si="1">F9</f>
        <v>100</v>
      </c>
      <c r="H9" s="17">
        <f>G9*$G$5</f>
        <v>70</v>
      </c>
      <c r="I9" s="25">
        <v>1</v>
      </c>
      <c r="J9" s="16">
        <f>I$11/I$9</f>
        <v>1</v>
      </c>
      <c r="K9" s="15">
        <f>I11/I9*I5</f>
        <v>100</v>
      </c>
      <c r="L9" s="18">
        <f>K9</f>
        <v>100</v>
      </c>
      <c r="M9" s="17">
        <f>L9*L$5</f>
        <v>30</v>
      </c>
      <c r="N9" s="17">
        <f t="shared" ref="N9" si="2">H9+M9</f>
        <v>100</v>
      </c>
      <c r="O9" s="19">
        <f>RANK(N9,N$8:N$10)</f>
        <v>1</v>
      </c>
    </row>
    <row r="10" spans="1:17" ht="15" customHeight="1" x14ac:dyDescent="0.25">
      <c r="A10" s="14" t="s">
        <v>4</v>
      </c>
      <c r="B10" s="33" t="s">
        <v>38</v>
      </c>
      <c r="C10" s="9"/>
      <c r="D10" s="27">
        <v>1</v>
      </c>
      <c r="E10" s="16">
        <f>D10/D$11</f>
        <v>1</v>
      </c>
      <c r="F10" s="15">
        <f>E10*D$5</f>
        <v>100</v>
      </c>
      <c r="G10" s="18">
        <f t="shared" si="1"/>
        <v>100</v>
      </c>
      <c r="H10" s="17">
        <f>G10*$G$5</f>
        <v>70</v>
      </c>
      <c r="I10" s="25">
        <v>1</v>
      </c>
      <c r="J10" s="16">
        <f>I$11/I$10</f>
        <v>1</v>
      </c>
      <c r="K10" s="15">
        <f>I11/I10*I5</f>
        <v>100</v>
      </c>
      <c r="L10" s="18">
        <f>K10</f>
        <v>100</v>
      </c>
      <c r="M10" s="17">
        <f>L10*L$5</f>
        <v>30</v>
      </c>
      <c r="N10" s="17">
        <f t="shared" ref="N10" si="3">H10+M10</f>
        <v>100</v>
      </c>
      <c r="O10" s="19">
        <f>RANK(N10,N$8:N$10)</f>
        <v>1</v>
      </c>
    </row>
    <row r="11" spans="1:17" ht="17.25" customHeight="1" x14ac:dyDescent="0.25">
      <c r="A11" s="46" t="s">
        <v>10</v>
      </c>
      <c r="B11" s="46"/>
      <c r="C11" s="46"/>
      <c r="D11" s="32">
        <f>MAX(D8:D10)</f>
        <v>1</v>
      </c>
      <c r="E11" s="12" t="s">
        <v>11</v>
      </c>
      <c r="F11" s="12" t="s">
        <v>11</v>
      </c>
      <c r="G11" s="3">
        <f>MAX(G8:G10)</f>
        <v>100</v>
      </c>
      <c r="H11" s="4" t="s">
        <v>11</v>
      </c>
      <c r="I11" s="25">
        <f>MIN(I8:I10)</f>
        <v>1</v>
      </c>
      <c r="J11" s="12" t="s">
        <v>11</v>
      </c>
      <c r="K11" s="12" t="s">
        <v>11</v>
      </c>
      <c r="L11" s="3">
        <f>MAX(L8:L10)</f>
        <v>100</v>
      </c>
      <c r="M11" s="4" t="s">
        <v>11</v>
      </c>
      <c r="N11" s="4" t="s">
        <v>11</v>
      </c>
      <c r="O11" s="4" t="s">
        <v>11</v>
      </c>
    </row>
    <row r="15" spans="1:17" x14ac:dyDescent="0.25">
      <c r="E15" s="30"/>
    </row>
    <row r="16" spans="1:17" x14ac:dyDescent="0.25">
      <c r="E16" s="31"/>
    </row>
    <row r="17" spans="5:5" x14ac:dyDescent="0.25">
      <c r="E17" s="31"/>
    </row>
  </sheetData>
  <mergeCells count="19">
    <mergeCell ref="A1:B1"/>
    <mergeCell ref="G1:O1"/>
    <mergeCell ref="I4:K4"/>
    <mergeCell ref="D3:F3"/>
    <mergeCell ref="D4:F4"/>
    <mergeCell ref="A11:C11"/>
    <mergeCell ref="N5:O5"/>
    <mergeCell ref="G5:H5"/>
    <mergeCell ref="I5:K5"/>
    <mergeCell ref="A3:A6"/>
    <mergeCell ref="B3:B6"/>
    <mergeCell ref="N2:O4"/>
    <mergeCell ref="L5:M5"/>
    <mergeCell ref="G2:H4"/>
    <mergeCell ref="L2:M4"/>
    <mergeCell ref="I2:K2"/>
    <mergeCell ref="I3:K3"/>
    <mergeCell ref="D2:F2"/>
    <mergeCell ref="D5:F5"/>
  </mergeCells>
  <conditionalFormatting sqref="O8:O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90" zoomScaleNormal="90" workbookViewId="0">
      <selection activeCell="B18" sqref="B18"/>
    </sheetView>
  </sheetViews>
  <sheetFormatPr defaultRowHeight="15" x14ac:dyDescent="0.25"/>
  <cols>
    <col min="1" max="1" width="8.7109375" customWidth="1"/>
    <col min="2" max="2" width="43.28515625" customWidth="1"/>
    <col min="3" max="3" width="65.42578125" customWidth="1"/>
    <col min="4" max="4" width="64.28515625" customWidth="1"/>
  </cols>
  <sheetData>
    <row r="1" spans="1:4" x14ac:dyDescent="0.25">
      <c r="A1" s="69" t="s">
        <v>26</v>
      </c>
      <c r="B1" s="69"/>
      <c r="C1" s="69"/>
      <c r="D1" s="69"/>
    </row>
    <row r="2" spans="1:4" x14ac:dyDescent="0.25">
      <c r="A2" s="38" t="s">
        <v>23</v>
      </c>
      <c r="B2" s="39" t="s">
        <v>24</v>
      </c>
      <c r="C2" s="38" t="s">
        <v>25</v>
      </c>
      <c r="D2" s="38" t="s">
        <v>0</v>
      </c>
    </row>
    <row r="3" spans="1:4" x14ac:dyDescent="0.25">
      <c r="A3" s="70" t="s">
        <v>42</v>
      </c>
      <c r="B3" s="70"/>
      <c r="C3" s="70"/>
      <c r="D3" s="70"/>
    </row>
    <row r="4" spans="1:4" x14ac:dyDescent="0.25">
      <c r="A4" s="71" t="s">
        <v>31</v>
      </c>
      <c r="B4" s="72"/>
      <c r="C4" s="72"/>
      <c r="D4" s="73"/>
    </row>
    <row r="5" spans="1:4" s="26" customFormat="1" ht="105" customHeight="1" x14ac:dyDescent="0.25">
      <c r="A5" s="34">
        <v>1</v>
      </c>
      <c r="B5" s="42" t="s">
        <v>39</v>
      </c>
      <c r="C5" s="40" t="s">
        <v>40</v>
      </c>
      <c r="D5" s="41" t="s">
        <v>41</v>
      </c>
    </row>
    <row r="6" spans="1:4" ht="26.25" customHeight="1" x14ac:dyDescent="0.25">
      <c r="A6" s="66" t="s">
        <v>43</v>
      </c>
      <c r="B6" s="67"/>
      <c r="C6" s="67"/>
      <c r="D6" s="68"/>
    </row>
    <row r="7" spans="1:4" ht="88.5" customHeight="1" x14ac:dyDescent="0.25">
      <c r="A7" s="35">
        <v>1</v>
      </c>
      <c r="B7" s="36" t="s">
        <v>32</v>
      </c>
      <c r="C7" s="40" t="s">
        <v>34</v>
      </c>
      <c r="D7" s="41" t="s">
        <v>35</v>
      </c>
    </row>
  </sheetData>
  <mergeCells count="4">
    <mergeCell ref="A6:D6"/>
    <mergeCell ref="A1:D1"/>
    <mergeCell ref="A3:D3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Рассчет баллов</vt:lpstr>
      <vt:lpstr>Порядок присвоения баллов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2025-12-15T07:43:57Z</dcterms:modified>
</cp:coreProperties>
</file>